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F71658EB-6008-444E-A4BD-27A307C3D8D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0" i="1"/>
  <c r="O13" i="1" s="1"/>
  <c r="AE13" i="1"/>
  <c r="AD13" i="1"/>
  <c r="AC13" i="1"/>
  <c r="AB13" i="1"/>
  <c r="AA13" i="1"/>
  <c r="Z13" i="1"/>
  <c r="Y13" i="1"/>
  <c r="I19" i="1" s="1"/>
  <c r="X13" i="1"/>
  <c r="H19" i="1" s="1"/>
  <c r="W13" i="1"/>
  <c r="G19" i="1" s="1"/>
  <c r="V13" i="1"/>
  <c r="F19" i="1" s="1"/>
  <c r="U13" i="1"/>
  <c r="E19" i="1" s="1"/>
  <c r="T13" i="1"/>
  <c r="S13" i="1"/>
  <c r="R13" i="1"/>
  <c r="Q13" i="1"/>
  <c r="P13" i="1"/>
  <c r="M13" i="1"/>
  <c r="L13" i="1"/>
  <c r="K13" i="1"/>
  <c r="J13" i="1"/>
  <c r="I13" i="1"/>
  <c r="H13" i="1"/>
  <c r="H17" i="1" s="1"/>
  <c r="G13" i="1"/>
  <c r="G17" i="1" s="1"/>
  <c r="G20" i="1" s="1"/>
  <c r="F13" i="1"/>
  <c r="F17" i="1" s="1"/>
  <c r="E13" i="1"/>
  <c r="E17" i="1" s="1"/>
  <c r="I17" i="1"/>
  <c r="D14" i="1"/>
  <c r="E20" i="1" l="1"/>
  <c r="M17" i="1"/>
  <c r="I20" i="1"/>
  <c r="M19" i="1"/>
  <c r="F20" i="1"/>
  <c r="K20" i="1" s="1"/>
  <c r="K17" i="1"/>
  <c r="H20" i="1"/>
  <c r="L17" i="1"/>
  <c r="K19" i="1"/>
  <c r="L19" i="1"/>
  <c r="N13" i="1"/>
  <c r="N17" i="1" s="1"/>
  <c r="O17" i="1"/>
  <c r="O20" i="1" s="1"/>
  <c r="N20" i="1" s="1"/>
  <c r="L20" i="1" l="1"/>
  <c r="M20" i="1"/>
</calcChain>
</file>

<file path=xl/sharedStrings.xml><?xml version="1.0" encoding="utf-8"?>
<sst xmlns="http://schemas.openxmlformats.org/spreadsheetml/2006/main" count="93" uniqueCount="64">
  <si>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</si>
  <si>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</si>
  <si>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</si>
  <si>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</si>
  <si>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</si>
  <si>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</si>
  <si>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</si>
  <si>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</si>
  <si>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</si>
  <si>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</si>
  <si>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</si>
  <si>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</si>
  <si>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</si>
  <si>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</si>
  <si>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</si>
  <si>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</si>
  <si>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</si>
  <si>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</si>
  <si>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</si>
  <si>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</si>
  <si>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</si>
  <si>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</si>
  <si>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</si>
  <si>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</si>
  <si>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</si>
  <si>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</si>
  <si>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</si>
  <si>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</si>
  <si>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</si>
  <si>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</si>
  <si>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</si>
  <si>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</si>
  <si>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</si>
  <si>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</si>
  <si>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</si>
  <si>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</si>
  <si>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</si>
  <si>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</si>
  <si>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ViU</t>
  </si>
  <si>
    <t>Mari Hietanen</t>
  </si>
  <si>
    <t>9.</t>
  </si>
  <si>
    <t>7.</t>
  </si>
  <si>
    <t>ykköspesis</t>
  </si>
  <si>
    <t>JoMa</t>
  </si>
  <si>
    <t>KiPa</t>
  </si>
  <si>
    <t>13.8.1980</t>
  </si>
  <si>
    <t>14.08. 2002  Lippo - KiPa  2-0  (4-0, 4-1)</t>
  </si>
  <si>
    <t>13.08. 2006  ViU - YPJ  0-2  (9-12, 9-10)</t>
  </si>
  <si>
    <t>8.  ottelu</t>
  </si>
  <si>
    <t>20.  ottelu</t>
  </si>
  <si>
    <t>26.06. 2007  SiiPe - ViU  2-1  (10-2, 1-8, 5-3)</t>
  </si>
  <si>
    <t xml:space="preserve">  22 v   0 kk   1 pv</t>
  </si>
  <si>
    <t xml:space="preserve">  26 v   0 kk   0 pv</t>
  </si>
  <si>
    <t>JoMa = Joensuun Maila  (1957)</t>
  </si>
  <si>
    <t>ViU = Viinijärven Urheilijat  (1914)</t>
  </si>
  <si>
    <t>KiPa = Kiteen Pallo-90  (1990)</t>
  </si>
  <si>
    <t xml:space="preserve">Lyöty </t>
  </si>
  <si>
    <t xml:space="preserve">Tuotu </t>
  </si>
  <si>
    <t xml:space="preserve">  26 v 10 kk  13 pv</t>
  </si>
  <si>
    <t>6.</t>
  </si>
  <si>
    <t>4.</t>
  </si>
  <si>
    <t>5.</t>
  </si>
  <si>
    <t>10.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</si>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</sst>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6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6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23" width="5.7109375" style="58" customWidth="1"/>
    <col min="24" max="27" width="5.7109375" style="24" customWidth="1"/>
    <col min="28" max="28" width="5.7109375" style="59" customWidth="1"/>
    <col min="29" max="31" width="5.7109375" style="24" customWidth="1"/>
    <col min="32" max="32" width="26.710937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39</v>
      </c>
      <c r="C1" s="2"/>
      <c r="D1" s="3"/>
      <c r="E1" s="4" t="s">
        <v>45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0">
        <v>2001</v>
      </c>
      <c r="C4" s="60" t="s">
        <v>59</v>
      </c>
      <c r="D4" s="61" t="s">
        <v>44</v>
      </c>
      <c r="E4" s="60"/>
      <c r="F4" s="63" t="s">
        <v>42</v>
      </c>
      <c r="G4" s="65"/>
      <c r="H4" s="64"/>
      <c r="I4" s="60"/>
      <c r="J4" s="60"/>
      <c r="K4" s="60"/>
      <c r="L4" s="60"/>
      <c r="M4" s="60"/>
      <c r="N4" s="62"/>
      <c r="O4" s="23"/>
      <c r="P4" s="25"/>
      <c r="Q4" s="25"/>
      <c r="R4" s="25"/>
      <c r="S4" s="25"/>
      <c r="T4" s="25"/>
      <c r="U4" s="28"/>
      <c r="V4" s="28"/>
      <c r="W4" s="28"/>
      <c r="X4" s="28"/>
      <c r="Y4" s="28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60">
        <v>2002</v>
      </c>
      <c r="C5" s="60" t="s">
        <v>60</v>
      </c>
      <c r="D5" s="61" t="s">
        <v>44</v>
      </c>
      <c r="E5" s="60"/>
      <c r="F5" s="63" t="s">
        <v>42</v>
      </c>
      <c r="G5" s="65"/>
      <c r="H5" s="64"/>
      <c r="I5" s="60"/>
      <c r="J5" s="60"/>
      <c r="K5" s="60"/>
      <c r="L5" s="60"/>
      <c r="M5" s="60"/>
      <c r="N5" s="62"/>
      <c r="O5" s="23"/>
      <c r="P5" s="25"/>
      <c r="Q5" s="25"/>
      <c r="R5" s="25"/>
      <c r="S5" s="25"/>
      <c r="T5" s="25"/>
      <c r="U5" s="28">
        <v>7</v>
      </c>
      <c r="V5" s="28">
        <v>0</v>
      </c>
      <c r="W5" s="28">
        <v>0</v>
      </c>
      <c r="X5" s="28">
        <v>0</v>
      </c>
      <c r="Y5" s="28">
        <v>11</v>
      </c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60">
        <v>2003</v>
      </c>
      <c r="C6" s="60" t="s">
        <v>60</v>
      </c>
      <c r="D6" s="61" t="s">
        <v>44</v>
      </c>
      <c r="E6" s="60"/>
      <c r="F6" s="63" t="s">
        <v>42</v>
      </c>
      <c r="G6" s="65"/>
      <c r="H6" s="64"/>
      <c r="I6" s="60"/>
      <c r="J6" s="60"/>
      <c r="K6" s="60"/>
      <c r="L6" s="60"/>
      <c r="M6" s="60"/>
      <c r="N6" s="62"/>
      <c r="O6" s="23"/>
      <c r="P6" s="25"/>
      <c r="Q6" s="25"/>
      <c r="R6" s="25"/>
      <c r="S6" s="25"/>
      <c r="T6" s="25"/>
      <c r="U6" s="28"/>
      <c r="V6" s="28"/>
      <c r="W6" s="28"/>
      <c r="X6" s="28"/>
      <c r="Y6" s="28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60">
        <v>2004</v>
      </c>
      <c r="C7" s="60" t="s">
        <v>61</v>
      </c>
      <c r="D7" s="61" t="s">
        <v>44</v>
      </c>
      <c r="E7" s="60"/>
      <c r="F7" s="63" t="s">
        <v>42</v>
      </c>
      <c r="G7" s="65"/>
      <c r="H7" s="64"/>
      <c r="I7" s="60"/>
      <c r="J7" s="60"/>
      <c r="K7" s="60"/>
      <c r="L7" s="60"/>
      <c r="M7" s="60"/>
      <c r="N7" s="62"/>
      <c r="O7" s="23"/>
      <c r="P7" s="25"/>
      <c r="Q7" s="25"/>
      <c r="R7" s="25"/>
      <c r="S7" s="25"/>
      <c r="T7" s="25"/>
      <c r="U7" s="28"/>
      <c r="V7" s="28"/>
      <c r="W7" s="28"/>
      <c r="X7" s="28"/>
      <c r="Y7" s="28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60">
        <v>2005</v>
      </c>
      <c r="C8" s="60" t="s">
        <v>62</v>
      </c>
      <c r="D8" s="61" t="s">
        <v>43</v>
      </c>
      <c r="E8" s="60"/>
      <c r="F8" s="63" t="s">
        <v>42</v>
      </c>
      <c r="G8" s="65"/>
      <c r="H8" s="64"/>
      <c r="I8" s="60"/>
      <c r="J8" s="60"/>
      <c r="K8" s="60"/>
      <c r="L8" s="60"/>
      <c r="M8" s="60"/>
      <c r="N8" s="62"/>
      <c r="O8" s="23"/>
      <c r="P8" s="25"/>
      <c r="Q8" s="25"/>
      <c r="R8" s="25"/>
      <c r="S8" s="25"/>
      <c r="T8" s="25"/>
      <c r="U8" s="28"/>
      <c r="V8" s="28"/>
      <c r="W8" s="28"/>
      <c r="X8" s="28"/>
      <c r="Y8" s="28"/>
      <c r="Z8" s="25"/>
      <c r="AA8" s="25"/>
      <c r="AB8" s="25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60">
        <v>2006</v>
      </c>
      <c r="C9" s="60" t="s">
        <v>63</v>
      </c>
      <c r="D9" s="61" t="s">
        <v>38</v>
      </c>
      <c r="E9" s="60"/>
      <c r="F9" s="63" t="s">
        <v>42</v>
      </c>
      <c r="G9" s="65"/>
      <c r="H9" s="64"/>
      <c r="I9" s="60"/>
      <c r="J9" s="60"/>
      <c r="K9" s="60"/>
      <c r="L9" s="60"/>
      <c r="M9" s="60"/>
      <c r="N9" s="62"/>
      <c r="O9" s="23"/>
      <c r="P9" s="25"/>
      <c r="Q9" s="25"/>
      <c r="R9" s="25"/>
      <c r="S9" s="25"/>
      <c r="T9" s="25"/>
      <c r="U9" s="28">
        <v>2</v>
      </c>
      <c r="V9" s="28">
        <v>0</v>
      </c>
      <c r="W9" s="28">
        <v>0</v>
      </c>
      <c r="X9" s="28">
        <v>4</v>
      </c>
      <c r="Y9" s="28">
        <v>10</v>
      </c>
      <c r="Z9" s="25"/>
      <c r="AA9" s="25"/>
      <c r="AB9" s="25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5">
        <v>2007</v>
      </c>
      <c r="C10" s="25" t="s">
        <v>40</v>
      </c>
      <c r="D10" s="26" t="s">
        <v>38</v>
      </c>
      <c r="E10" s="25">
        <v>19</v>
      </c>
      <c r="F10" s="25">
        <v>0</v>
      </c>
      <c r="G10" s="25">
        <v>2</v>
      </c>
      <c r="H10" s="25">
        <v>17</v>
      </c>
      <c r="I10" s="25">
        <v>77</v>
      </c>
      <c r="J10" s="25">
        <v>9</v>
      </c>
      <c r="K10" s="25">
        <v>51</v>
      </c>
      <c r="L10" s="25">
        <v>15</v>
      </c>
      <c r="M10" s="25">
        <v>2</v>
      </c>
      <c r="N10" s="27">
        <v>0.51300000000000001</v>
      </c>
      <c r="O10" s="23">
        <f>PRODUCT(I10/N10)</f>
        <v>150.09746588693957</v>
      </c>
      <c r="P10" s="25"/>
      <c r="Q10" s="25"/>
      <c r="R10" s="25"/>
      <c r="S10" s="25"/>
      <c r="T10" s="25"/>
      <c r="U10" s="28"/>
      <c r="V10" s="28"/>
      <c r="W10" s="28"/>
      <c r="X10" s="28"/>
      <c r="Y10" s="28"/>
      <c r="Z10" s="25"/>
      <c r="AA10" s="25"/>
      <c r="AB10" s="25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25">
        <v>2008</v>
      </c>
      <c r="C11" s="25"/>
      <c r="D11" s="26"/>
      <c r="E11" s="25"/>
      <c r="F11" s="25"/>
      <c r="G11" s="25"/>
      <c r="H11" s="25"/>
      <c r="I11" s="25"/>
      <c r="J11" s="25"/>
      <c r="K11" s="25"/>
      <c r="L11" s="25"/>
      <c r="M11" s="25"/>
      <c r="N11" s="27"/>
      <c r="O11" s="23"/>
      <c r="P11" s="25"/>
      <c r="Q11" s="25"/>
      <c r="R11" s="25"/>
      <c r="S11" s="25"/>
      <c r="T11" s="25"/>
      <c r="U11" s="28"/>
      <c r="V11" s="28"/>
      <c r="W11" s="28"/>
      <c r="X11" s="28"/>
      <c r="Y11" s="28"/>
      <c r="Z11" s="25"/>
      <c r="AA11" s="25"/>
      <c r="AB11" s="25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25">
        <v>2009</v>
      </c>
      <c r="C12" s="25" t="s">
        <v>41</v>
      </c>
      <c r="D12" s="26" t="s">
        <v>38</v>
      </c>
      <c r="E12" s="25">
        <v>23</v>
      </c>
      <c r="F12" s="25">
        <v>0</v>
      </c>
      <c r="G12" s="25">
        <v>15</v>
      </c>
      <c r="H12" s="25">
        <v>3</v>
      </c>
      <c r="I12" s="25">
        <v>62</v>
      </c>
      <c r="J12" s="25">
        <v>4</v>
      </c>
      <c r="K12" s="25">
        <v>19</v>
      </c>
      <c r="L12" s="25">
        <v>24</v>
      </c>
      <c r="M12" s="25">
        <v>15</v>
      </c>
      <c r="N12" s="27">
        <v>0.48399999999999999</v>
      </c>
      <c r="O12" s="23">
        <f>PRODUCT(I12/N12)</f>
        <v>128.099173553719</v>
      </c>
      <c r="P12" s="25"/>
      <c r="Q12" s="25"/>
      <c r="R12" s="25"/>
      <c r="S12" s="25"/>
      <c r="T12" s="25"/>
      <c r="U12" s="28"/>
      <c r="V12" s="28"/>
      <c r="W12" s="28"/>
      <c r="X12" s="28"/>
      <c r="Y12" s="28"/>
      <c r="Z12" s="25"/>
      <c r="AA12" s="25"/>
      <c r="AB12" s="25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15" t="s">
        <v>9</v>
      </c>
      <c r="C13" s="16"/>
      <c r="D13" s="14"/>
      <c r="E13" s="17">
        <f t="shared" ref="E13:M13" si="0">SUM(E4:E12)</f>
        <v>42</v>
      </c>
      <c r="F13" s="17">
        <f t="shared" si="0"/>
        <v>0</v>
      </c>
      <c r="G13" s="17">
        <f t="shared" si="0"/>
        <v>17</v>
      </c>
      <c r="H13" s="17">
        <f t="shared" si="0"/>
        <v>20</v>
      </c>
      <c r="I13" s="17">
        <f t="shared" si="0"/>
        <v>139</v>
      </c>
      <c r="J13" s="17">
        <f t="shared" si="0"/>
        <v>13</v>
      </c>
      <c r="K13" s="17">
        <f t="shared" si="0"/>
        <v>70</v>
      </c>
      <c r="L13" s="17">
        <f t="shared" si="0"/>
        <v>39</v>
      </c>
      <c r="M13" s="17">
        <f t="shared" si="0"/>
        <v>17</v>
      </c>
      <c r="N13" s="29">
        <f>PRODUCT(I13/O13)</f>
        <v>0.49964658192662936</v>
      </c>
      <c r="O13" s="30">
        <f t="shared" ref="O13:AE13" si="1">SUM(O4:O12)</f>
        <v>278.1966394406586</v>
      </c>
      <c r="P13" s="17">
        <f t="shared" si="1"/>
        <v>0</v>
      </c>
      <c r="Q13" s="17">
        <f t="shared" si="1"/>
        <v>0</v>
      </c>
      <c r="R13" s="17">
        <f t="shared" si="1"/>
        <v>0</v>
      </c>
      <c r="S13" s="17">
        <f t="shared" si="1"/>
        <v>0</v>
      </c>
      <c r="T13" s="17">
        <f t="shared" si="1"/>
        <v>0</v>
      </c>
      <c r="U13" s="17">
        <f t="shared" si="1"/>
        <v>9</v>
      </c>
      <c r="V13" s="17">
        <f t="shared" si="1"/>
        <v>0</v>
      </c>
      <c r="W13" s="17">
        <f t="shared" si="1"/>
        <v>0</v>
      </c>
      <c r="X13" s="17">
        <f t="shared" si="1"/>
        <v>4</v>
      </c>
      <c r="Y13" s="17">
        <f t="shared" si="1"/>
        <v>21</v>
      </c>
      <c r="Z13" s="17">
        <f t="shared" si="1"/>
        <v>0</v>
      </c>
      <c r="AA13" s="17">
        <f t="shared" si="1"/>
        <v>0</v>
      </c>
      <c r="AB13" s="17">
        <f t="shared" si="1"/>
        <v>0</v>
      </c>
      <c r="AC13" s="17">
        <f t="shared" si="1"/>
        <v>0</v>
      </c>
      <c r="AD13" s="17">
        <f t="shared" si="1"/>
        <v>0</v>
      </c>
      <c r="AE13" s="17">
        <f t="shared" si="1"/>
        <v>0</v>
      </c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26" t="s">
        <v>2</v>
      </c>
      <c r="C14" s="31"/>
      <c r="D14" s="32">
        <f>SUM(F13:H13)+((I13-F13-G13)/3)+(E13/3)+(Z13*25)+(AA13*25)+(AB13*10)+(AC13*25)+(AD13*20)+(AE13*15)</f>
        <v>91.666666666666657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3"/>
      <c r="AC14" s="1"/>
      <c r="AD14" s="34"/>
      <c r="AE14" s="1"/>
      <c r="AF14" s="22"/>
      <c r="AG14" s="7"/>
      <c r="AH14" s="7"/>
      <c r="AI14" s="7"/>
      <c r="AJ14" s="7"/>
      <c r="AK14" s="7"/>
    </row>
    <row r="15" spans="1:37" s="8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3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3"/>
      <c r="AC15" s="1"/>
      <c r="AD15" s="1"/>
      <c r="AE15" s="1"/>
      <c r="AF15" s="22"/>
      <c r="AG15" s="7"/>
      <c r="AH15" s="7"/>
      <c r="AI15" s="7"/>
      <c r="AJ15" s="7"/>
      <c r="AK15" s="7"/>
    </row>
    <row r="16" spans="1:37" ht="15" customHeight="1" x14ac:dyDescent="0.25">
      <c r="A16" s="1"/>
      <c r="B16" s="21" t="s">
        <v>16</v>
      </c>
      <c r="C16" s="36"/>
      <c r="D16" s="36"/>
      <c r="E16" s="17" t="s">
        <v>4</v>
      </c>
      <c r="F16" s="17" t="s">
        <v>13</v>
      </c>
      <c r="G16" s="14" t="s">
        <v>14</v>
      </c>
      <c r="H16" s="17" t="s">
        <v>15</v>
      </c>
      <c r="I16" s="17" t="s">
        <v>3</v>
      </c>
      <c r="J16" s="1"/>
      <c r="K16" s="17" t="s">
        <v>25</v>
      </c>
      <c r="L16" s="17" t="s">
        <v>26</v>
      </c>
      <c r="M16" s="17" t="s">
        <v>27</v>
      </c>
      <c r="N16" s="29" t="s">
        <v>35</v>
      </c>
      <c r="O16" s="23"/>
      <c r="P16" s="37" t="s">
        <v>32</v>
      </c>
      <c r="Q16" s="11"/>
      <c r="R16" s="11"/>
      <c r="S16" s="11"/>
      <c r="T16" s="38"/>
      <c r="U16" s="38"/>
      <c r="V16" s="38"/>
      <c r="W16" s="38"/>
      <c r="X16" s="38"/>
      <c r="Y16" s="11"/>
      <c r="Z16" s="11"/>
      <c r="AA16" s="11"/>
      <c r="AB16" s="10"/>
      <c r="AC16" s="11"/>
      <c r="AD16" s="11"/>
      <c r="AE16" s="39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37" t="s">
        <v>17</v>
      </c>
      <c r="C17" s="11"/>
      <c r="D17" s="39"/>
      <c r="E17" s="25">
        <f>PRODUCT(E13)</f>
        <v>42</v>
      </c>
      <c r="F17" s="25">
        <f>PRODUCT(F13)</f>
        <v>0</v>
      </c>
      <c r="G17" s="25">
        <f>PRODUCT(G13)</f>
        <v>17</v>
      </c>
      <c r="H17" s="25">
        <f>PRODUCT(H13)</f>
        <v>20</v>
      </c>
      <c r="I17" s="25">
        <f>PRODUCT(I13)</f>
        <v>139</v>
      </c>
      <c r="J17" s="1"/>
      <c r="K17" s="40">
        <f>PRODUCT((F17+G17)/E17)</f>
        <v>0.40476190476190477</v>
      </c>
      <c r="L17" s="40">
        <f>PRODUCT(H17/E17)</f>
        <v>0.47619047619047616</v>
      </c>
      <c r="M17" s="40">
        <f>PRODUCT(I17/E17)</f>
        <v>3.3095238095238093</v>
      </c>
      <c r="N17" s="27">
        <f>PRODUCT(N13)</f>
        <v>0.49964658192662936</v>
      </c>
      <c r="O17" s="23">
        <f>PRODUCT(O13)</f>
        <v>278.1966394406586</v>
      </c>
      <c r="P17" s="66" t="s">
        <v>33</v>
      </c>
      <c r="Q17" s="67"/>
      <c r="R17" s="68" t="s">
        <v>46</v>
      </c>
      <c r="S17" s="68"/>
      <c r="T17" s="68"/>
      <c r="U17" s="68"/>
      <c r="V17" s="68"/>
      <c r="W17" s="68"/>
      <c r="X17" s="68"/>
      <c r="Y17" s="68"/>
      <c r="Z17" s="69" t="s">
        <v>36</v>
      </c>
      <c r="AA17" s="69"/>
      <c r="AB17" s="70" t="s">
        <v>51</v>
      </c>
      <c r="AC17" s="69"/>
      <c r="AD17" s="69"/>
      <c r="AE17" s="71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41" t="s">
        <v>18</v>
      </c>
      <c r="C18" s="42"/>
      <c r="D18" s="43"/>
      <c r="E18" s="25"/>
      <c r="F18" s="25"/>
      <c r="G18" s="25"/>
      <c r="H18" s="25"/>
      <c r="I18" s="25"/>
      <c r="J18" s="1"/>
      <c r="K18" s="40"/>
      <c r="L18" s="40"/>
      <c r="M18" s="40"/>
      <c r="N18" s="27"/>
      <c r="O18" s="44"/>
      <c r="P18" s="72" t="s">
        <v>56</v>
      </c>
      <c r="Q18" s="73"/>
      <c r="R18" s="74" t="s">
        <v>50</v>
      </c>
      <c r="S18" s="74"/>
      <c r="T18" s="74"/>
      <c r="U18" s="74"/>
      <c r="V18" s="74"/>
      <c r="W18" s="74"/>
      <c r="X18" s="74"/>
      <c r="Y18" s="74"/>
      <c r="Z18" s="75" t="s">
        <v>49</v>
      </c>
      <c r="AA18" s="75"/>
      <c r="AB18" s="76" t="s">
        <v>58</v>
      </c>
      <c r="AC18" s="75"/>
      <c r="AD18" s="75"/>
      <c r="AE18" s="77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45" t="s">
        <v>19</v>
      </c>
      <c r="C19" s="46"/>
      <c r="D19" s="47"/>
      <c r="E19" s="28">
        <f>PRODUCT(U13)</f>
        <v>9</v>
      </c>
      <c r="F19" s="28">
        <f>PRODUCT(V13)</f>
        <v>0</v>
      </c>
      <c r="G19" s="28">
        <f>PRODUCT(W13)</f>
        <v>0</v>
      </c>
      <c r="H19" s="28">
        <f>PRODUCT(X13)</f>
        <v>4</v>
      </c>
      <c r="I19" s="28">
        <f>PRODUCT(Y13)</f>
        <v>21</v>
      </c>
      <c r="J19" s="1"/>
      <c r="K19" s="48">
        <f>PRODUCT((F19+G19)/E19)</f>
        <v>0</v>
      </c>
      <c r="L19" s="48">
        <f>PRODUCT(H19/E19)</f>
        <v>0.44444444444444442</v>
      </c>
      <c r="M19" s="48">
        <f>PRODUCT(I19/E19)</f>
        <v>2.3333333333333335</v>
      </c>
      <c r="N19" s="49">
        <v>0.40400000000000003</v>
      </c>
      <c r="O19" s="23">
        <v>52</v>
      </c>
      <c r="P19" s="72" t="s">
        <v>57</v>
      </c>
      <c r="Q19" s="73"/>
      <c r="R19" s="74" t="s">
        <v>47</v>
      </c>
      <c r="S19" s="74"/>
      <c r="T19" s="74"/>
      <c r="U19" s="74"/>
      <c r="V19" s="74"/>
      <c r="W19" s="74"/>
      <c r="X19" s="74"/>
      <c r="Y19" s="74"/>
      <c r="Z19" s="75" t="s">
        <v>48</v>
      </c>
      <c r="AA19" s="75"/>
      <c r="AB19" s="76" t="s">
        <v>52</v>
      </c>
      <c r="AC19" s="75"/>
      <c r="AD19" s="75"/>
      <c r="AE19" s="77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50" t="s">
        <v>20</v>
      </c>
      <c r="C20" s="51"/>
      <c r="D20" s="52"/>
      <c r="E20" s="17">
        <f>SUM(E17:E19)</f>
        <v>51</v>
      </c>
      <c r="F20" s="17">
        <f>SUM(F17:F19)</f>
        <v>0</v>
      </c>
      <c r="G20" s="17">
        <f>SUM(G17:G19)</f>
        <v>17</v>
      </c>
      <c r="H20" s="17">
        <f>SUM(H17:H19)</f>
        <v>24</v>
      </c>
      <c r="I20" s="17">
        <f>SUM(I17:I19)</f>
        <v>160</v>
      </c>
      <c r="J20" s="1"/>
      <c r="K20" s="53">
        <f>PRODUCT((F20+G20)/E20)</f>
        <v>0.33333333333333331</v>
      </c>
      <c r="L20" s="53">
        <f>PRODUCT(H20/E20)</f>
        <v>0.47058823529411764</v>
      </c>
      <c r="M20" s="53">
        <f>PRODUCT(I20/E20)</f>
        <v>3.1372549019607843</v>
      </c>
      <c r="N20" s="29">
        <f>PRODUCT(I20/O20)</f>
        <v>0.48455974679522579</v>
      </c>
      <c r="O20" s="23">
        <f>SUM(O17:O19)</f>
        <v>330.1966394406586</v>
      </c>
      <c r="P20" s="78" t="s">
        <v>34</v>
      </c>
      <c r="Q20" s="79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1"/>
      <c r="AC20" s="81"/>
      <c r="AD20" s="81"/>
      <c r="AE20" s="82"/>
      <c r="AF20" s="22"/>
      <c r="AG20" s="7"/>
      <c r="AH20" s="7"/>
      <c r="AI20" s="7"/>
      <c r="AJ20" s="7"/>
      <c r="AK20" s="7"/>
    </row>
    <row r="21" spans="1:37" ht="15" customHeight="1" x14ac:dyDescent="0.25">
      <c r="A21" s="1"/>
      <c r="B21" s="34"/>
      <c r="C21" s="34"/>
      <c r="D21" s="34"/>
      <c r="E21" s="34"/>
      <c r="F21" s="34"/>
      <c r="G21" s="34"/>
      <c r="H21" s="34"/>
      <c r="I21" s="34"/>
      <c r="J21" s="1"/>
      <c r="K21" s="34"/>
      <c r="L21" s="34"/>
      <c r="M21" s="34"/>
      <c r="N21" s="33"/>
      <c r="O21" s="23"/>
      <c r="P21" s="1"/>
      <c r="Q21" s="1"/>
      <c r="R21" s="1"/>
      <c r="S21" s="1"/>
      <c r="T21" s="23"/>
      <c r="U21" s="23"/>
      <c r="V21" s="54"/>
      <c r="W21" s="1"/>
      <c r="X21" s="1"/>
      <c r="Y21" s="1"/>
      <c r="Z21" s="1"/>
      <c r="AA21" s="1"/>
      <c r="AB21" s="23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5">
      <c r="A22" s="1"/>
      <c r="B22" s="1" t="s">
        <v>37</v>
      </c>
      <c r="C22" s="1"/>
      <c r="D22" s="1" t="s">
        <v>55</v>
      </c>
      <c r="E22" s="1"/>
      <c r="F22" s="23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23"/>
      <c r="U22" s="23"/>
      <c r="V22" s="54"/>
      <c r="W22" s="1"/>
      <c r="X22" s="1"/>
      <c r="Y22" s="1"/>
      <c r="Z22" s="1"/>
      <c r="AA22" s="1"/>
      <c r="AB22" s="23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5">
      <c r="A23" s="1"/>
      <c r="B23" s="1"/>
      <c r="C23" s="1"/>
      <c r="D23" s="1" t="s">
        <v>53</v>
      </c>
      <c r="E23" s="1"/>
      <c r="F23" s="23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54"/>
      <c r="W23" s="1"/>
      <c r="X23" s="1"/>
      <c r="Y23" s="1"/>
      <c r="Z23" s="1"/>
      <c r="AA23" s="1"/>
      <c r="AB23" s="23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5">
      <c r="A24" s="1"/>
      <c r="B24" s="1"/>
      <c r="C24" s="1"/>
      <c r="D24" s="1" t="s">
        <v>54</v>
      </c>
      <c r="E24" s="1"/>
      <c r="F24" s="23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54"/>
      <c r="W24" s="1"/>
      <c r="X24" s="1"/>
      <c r="Y24" s="1"/>
      <c r="Z24" s="1"/>
      <c r="AA24" s="1"/>
      <c r="AB24" s="23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5">
      <c r="A25" s="1"/>
      <c r="B25" s="1"/>
      <c r="C25" s="1"/>
      <c r="D25" s="1"/>
      <c r="E25" s="1"/>
      <c r="F25" s="23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54"/>
      <c r="W25" s="1"/>
      <c r="X25" s="1"/>
      <c r="Y25" s="1"/>
      <c r="Z25" s="1"/>
      <c r="AA25" s="1"/>
      <c r="AB25" s="23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4"/>
      <c r="W26" s="1"/>
      <c r="X26" s="1"/>
      <c r="Y26" s="1"/>
      <c r="Z26" s="1"/>
      <c r="AA26" s="1"/>
      <c r="AB26" s="23"/>
      <c r="AC26" s="1"/>
      <c r="AD26" s="1"/>
      <c r="AE26" s="1"/>
      <c r="AF26" s="22"/>
      <c r="AG26" s="7"/>
      <c r="AH26" s="7"/>
      <c r="AI26" s="7"/>
      <c r="AJ26" s="7"/>
      <c r="AK26" s="7"/>
    </row>
    <row r="27" spans="1:37" s="56" customFormat="1" ht="15" customHeight="1" x14ac:dyDescent="0.2">
      <c r="A27" s="1"/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55"/>
      <c r="N27" s="55"/>
      <c r="O27" s="23"/>
      <c r="P27" s="1"/>
      <c r="Q27" s="1"/>
      <c r="R27" s="1"/>
      <c r="S27" s="23"/>
      <c r="T27" s="23"/>
      <c r="U27" s="23"/>
      <c r="V27" s="23"/>
      <c r="W27" s="1"/>
      <c r="X27" s="1"/>
      <c r="Y27" s="1"/>
      <c r="Z27" s="1"/>
      <c r="AA27" s="1"/>
      <c r="AB27" s="23"/>
      <c r="AC27" s="1"/>
      <c r="AD27" s="1"/>
      <c r="AE27" s="1"/>
      <c r="AF27" s="22"/>
      <c r="AG27" s="7"/>
      <c r="AH27" s="7"/>
      <c r="AI27" s="7"/>
      <c r="AJ27" s="7"/>
      <c r="AK27" s="7"/>
    </row>
    <row r="28" spans="1:37" s="56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4"/>
      <c r="W28" s="1"/>
      <c r="X28" s="1"/>
      <c r="Y28" s="1"/>
      <c r="Z28" s="1"/>
      <c r="AA28" s="1"/>
      <c r="AB28" s="23"/>
      <c r="AC28" s="1"/>
      <c r="AD28" s="1"/>
      <c r="AE28" s="1"/>
      <c r="AF28" s="22"/>
      <c r="AG28" s="7"/>
      <c r="AH28" s="7"/>
      <c r="AI28" s="7"/>
      <c r="AJ28" s="7"/>
      <c r="AK28" s="7"/>
    </row>
    <row r="29" spans="1:37" s="56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4"/>
      <c r="W29" s="1"/>
      <c r="X29" s="23"/>
      <c r="Y29" s="23"/>
      <c r="Z29" s="23"/>
      <c r="AA29" s="23"/>
      <c r="AB29" s="23"/>
      <c r="AC29" s="23"/>
      <c r="AD29" s="23"/>
      <c r="AE29" s="23"/>
      <c r="AF29" s="22"/>
      <c r="AG29" s="7"/>
      <c r="AH29" s="7"/>
      <c r="AI29" s="7"/>
      <c r="AJ29" s="7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4"/>
      <c r="W30" s="1"/>
      <c r="X30" s="23"/>
      <c r="Y30" s="23"/>
      <c r="Z30" s="23"/>
      <c r="AA30" s="23"/>
      <c r="AB30" s="23"/>
      <c r="AC30" s="23"/>
      <c r="AD30" s="23"/>
      <c r="AE30" s="23"/>
      <c r="AF30" s="22"/>
      <c r="AG30" s="7"/>
      <c r="AH30" s="7"/>
      <c r="AI30" s="7"/>
      <c r="AJ30" s="7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4"/>
      <c r="W31" s="1"/>
      <c r="X31" s="23"/>
      <c r="Y31" s="23"/>
      <c r="Z31" s="23"/>
      <c r="AA31" s="23"/>
      <c r="AB31" s="23"/>
      <c r="AC31" s="23"/>
      <c r="AD31" s="23"/>
      <c r="AE31" s="23"/>
      <c r="AF31" s="7"/>
      <c r="AG31" s="7"/>
      <c r="AH31" s="7"/>
      <c r="AI31" s="7"/>
      <c r="AJ31" s="7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3"/>
      <c r="O32" s="23"/>
      <c r="P32" s="1"/>
      <c r="Q32" s="1"/>
      <c r="R32" s="1"/>
      <c r="S32" s="1"/>
      <c r="T32" s="23"/>
      <c r="U32" s="23"/>
      <c r="V32" s="54"/>
      <c r="W32" s="1"/>
      <c r="X32" s="1"/>
      <c r="Y32" s="1"/>
      <c r="Z32" s="1"/>
      <c r="AA32" s="1"/>
      <c r="AB32" s="23"/>
      <c r="AC32" s="1"/>
      <c r="AD32" s="1"/>
      <c r="AE32" s="1"/>
      <c r="AF32" s="22"/>
      <c r="AG32" s="7"/>
      <c r="AH32" s="7"/>
      <c r="AI32" s="7"/>
      <c r="AJ32" s="7"/>
      <c r="AK32" s="7"/>
    </row>
    <row r="33" spans="1:37" ht="15" customHeight="1" x14ac:dyDescent="0.2">
      <c r="A33" s="1"/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55"/>
      <c r="N33" s="33"/>
      <c r="O33" s="23"/>
      <c r="P33" s="1"/>
      <c r="Q33" s="1"/>
      <c r="R33" s="1"/>
      <c r="S33" s="23"/>
      <c r="T33" s="23"/>
      <c r="U33" s="23"/>
      <c r="V33" s="23"/>
      <c r="W33" s="1"/>
      <c r="X33" s="1"/>
      <c r="Y33" s="1"/>
      <c r="Z33" s="1"/>
      <c r="AA33" s="1"/>
      <c r="AB33" s="23"/>
      <c r="AC33" s="1"/>
      <c r="AD33" s="1"/>
      <c r="AE33" s="1"/>
      <c r="AF33" s="7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55"/>
      <c r="N34" s="55"/>
      <c r="O34" s="23"/>
      <c r="P34" s="1"/>
      <c r="Q34" s="1"/>
      <c r="R34" s="1"/>
      <c r="S34" s="23"/>
      <c r="T34" s="23"/>
      <c r="U34" s="23"/>
      <c r="V34" s="23"/>
      <c r="W34" s="1"/>
      <c r="X34" s="1"/>
      <c r="Y34" s="1"/>
      <c r="Z34" s="1"/>
      <c r="AA34" s="1"/>
      <c r="AB34" s="23"/>
      <c r="AC34" s="1"/>
      <c r="AD34" s="1"/>
      <c r="AE34" s="1"/>
      <c r="AF34" s="7"/>
      <c r="AG34" s="7"/>
      <c r="AH34" s="7"/>
      <c r="AI34" s="7"/>
      <c r="AJ34" s="7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4"/>
      <c r="W35" s="1"/>
      <c r="X35" s="1"/>
      <c r="Y35" s="1"/>
      <c r="Z35" s="1"/>
      <c r="AA35" s="1"/>
      <c r="AB35" s="23"/>
      <c r="AC35" s="1"/>
      <c r="AD35" s="1"/>
      <c r="AE35" s="1"/>
      <c r="AF35" s="7"/>
      <c r="AG35" s="56"/>
      <c r="AH35" s="56"/>
      <c r="AI35" s="56"/>
      <c r="AJ35" s="56"/>
      <c r="AK35" s="56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4"/>
      <c r="W36" s="1"/>
      <c r="X36" s="23"/>
      <c r="Y36" s="23"/>
      <c r="Z36" s="23"/>
      <c r="AA36" s="23"/>
      <c r="AB36" s="23"/>
      <c r="AC36" s="23"/>
      <c r="AD36" s="23"/>
      <c r="AE36" s="23"/>
      <c r="AF36" s="7"/>
      <c r="AG36" s="56"/>
      <c r="AH36" s="56"/>
      <c r="AI36" s="56"/>
      <c r="AJ36" s="56"/>
      <c r="AK36" s="56"/>
    </row>
    <row r="37" spans="1:37" ht="15" customHeight="1" x14ac:dyDescent="0.25">
      <c r="A37" s="5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4"/>
      <c r="W37" s="1"/>
      <c r="X37" s="23"/>
      <c r="Y37" s="23"/>
      <c r="Z37" s="23"/>
      <c r="AA37" s="23"/>
      <c r="AB37" s="23"/>
      <c r="AC37" s="23"/>
      <c r="AD37" s="23"/>
      <c r="AE37" s="23"/>
      <c r="AF37" s="7"/>
    </row>
    <row r="38" spans="1:37" ht="15" customHeight="1" x14ac:dyDescent="0.25">
      <c r="A38" s="5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4"/>
      <c r="W38" s="1"/>
      <c r="X38" s="23"/>
      <c r="Y38" s="23"/>
      <c r="Z38" s="23"/>
      <c r="AA38" s="23"/>
      <c r="AB38" s="23"/>
      <c r="AC38" s="23"/>
      <c r="AD38" s="23"/>
      <c r="AE38" s="23"/>
      <c r="AF38" s="7"/>
    </row>
    <row r="39" spans="1:37" ht="15" customHeight="1" x14ac:dyDescent="0.25">
      <c r="A39" s="5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3"/>
      <c r="O39" s="23"/>
      <c r="P39" s="1"/>
      <c r="Q39" s="1"/>
      <c r="R39" s="1"/>
      <c r="S39" s="1"/>
      <c r="T39" s="23"/>
      <c r="U39" s="23"/>
      <c r="V39" s="54"/>
      <c r="W39" s="1"/>
      <c r="X39" s="1"/>
      <c r="Y39" s="1"/>
      <c r="Z39" s="1"/>
      <c r="AA39" s="1"/>
      <c r="AB39" s="23"/>
      <c r="AC39" s="1"/>
      <c r="AD39" s="1"/>
      <c r="AE39" s="1"/>
      <c r="AF39" s="7"/>
    </row>
    <row r="40" spans="1:37" ht="15" customHeight="1" x14ac:dyDescent="0.25">
      <c r="A40" s="57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5"/>
      <c r="N40" s="33"/>
      <c r="O40" s="23"/>
      <c r="P40" s="1"/>
      <c r="Q40" s="1"/>
      <c r="R40" s="1"/>
      <c r="S40" s="23"/>
      <c r="T40" s="23"/>
      <c r="U40" s="23"/>
      <c r="V40" s="23"/>
      <c r="W40" s="1"/>
      <c r="X40" s="1"/>
      <c r="Y40" s="1"/>
      <c r="Z40" s="1"/>
      <c r="AA40" s="1"/>
      <c r="AB40" s="23"/>
      <c r="AC40" s="1"/>
      <c r="AD40" s="1"/>
      <c r="AE40" s="1"/>
      <c r="AF40" s="7"/>
    </row>
    <row r="41" spans="1:37" ht="15" customHeight="1" x14ac:dyDescent="0.25">
      <c r="A41" s="5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4"/>
      <c r="W41" s="1"/>
      <c r="X41" s="23"/>
      <c r="Y41" s="23"/>
      <c r="Z41" s="23"/>
      <c r="AA41" s="23"/>
      <c r="AB41" s="23"/>
      <c r="AC41" s="23"/>
      <c r="AD41" s="23"/>
      <c r="AE41" s="23"/>
      <c r="AF41" s="7"/>
    </row>
    <row r="42" spans="1:37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4"/>
      <c r="W42" s="1"/>
      <c r="X42" s="1"/>
      <c r="Y42" s="1"/>
      <c r="Z42" s="1"/>
      <c r="AA42" s="1"/>
      <c r="AB42" s="23"/>
      <c r="AC42" s="1"/>
      <c r="AD42" s="1"/>
      <c r="AE42" s="1"/>
    </row>
    <row r="43" spans="1:37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4"/>
      <c r="W43" s="1"/>
      <c r="X43" s="1"/>
      <c r="Y43" s="1"/>
      <c r="Z43" s="1"/>
      <c r="AA43" s="1"/>
      <c r="AB43" s="23"/>
      <c r="AC43" s="1"/>
      <c r="AD43" s="1"/>
      <c r="AE43" s="1"/>
    </row>
    <row r="44" spans="1:37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4"/>
      <c r="W44" s="1"/>
      <c r="X44" s="1"/>
      <c r="Y44" s="1"/>
      <c r="Z44" s="1"/>
      <c r="AA44" s="1"/>
      <c r="AB44" s="23"/>
      <c r="AC44" s="1"/>
      <c r="AD44" s="1"/>
      <c r="AE44" s="1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4"/>
      <c r="W45" s="1"/>
      <c r="X45" s="1"/>
      <c r="Y45" s="1"/>
      <c r="Z45" s="1"/>
      <c r="AA45" s="1"/>
      <c r="AB45" s="23"/>
      <c r="AC45" s="1"/>
      <c r="AD45" s="1"/>
      <c r="AE45" s="1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4"/>
      <c r="W46" s="1"/>
      <c r="X46" s="1"/>
      <c r="Y46" s="1"/>
      <c r="Z46" s="1"/>
      <c r="AA46" s="1"/>
      <c r="AB46" s="23"/>
      <c r="AC46" s="1"/>
      <c r="AD46" s="1"/>
      <c r="AE4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2023-10-23T07:32:59Z</dcterms:modified>
</cp:coreProperties>
</file>